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svg" ContentType="image/svg+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slicerCaches/slicerCache1.xml" ContentType="application/vnd.ms-excel.slicerCache+xml"/>
  <Override PartName="/xl/slicerCaches/slicerCache2.xml" ContentType="application/vnd.ms-excel.slicerCache+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slicers/slicer1.xml" ContentType="application/vnd.ms-excel.slicer+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66925"/>
  <mc:AlternateContent xmlns:mc="http://schemas.openxmlformats.org/markup-compatibility/2006">
    <mc:Choice Requires="x15">
      <x15ac:absPath xmlns:x15ac="http://schemas.microsoft.com/office/spreadsheetml/2010/11/ac" url="C:\Users\hp\Desktop\E\"/>
    </mc:Choice>
  </mc:AlternateContent>
  <xr:revisionPtr revIDLastSave="0" documentId="8_{799AEBE3-7C57-4C26-8FAC-CFDC971A012A}" xr6:coauthVersionLast="47" xr6:coauthVersionMax="47" xr10:uidLastSave="{00000000-0000-0000-0000-000000000000}"/>
  <bookViews>
    <workbookView xWindow="-120" yWindow="-120" windowWidth="20730" windowHeight="11160" xr2:uid="{00000000-000D-0000-FFFF-FFFF00000000}"/>
  </bookViews>
  <sheets>
    <sheet name="DEALS" sheetId="1" r:id="rId1"/>
  </sheets>
  <definedNames>
    <definedName name="L_ST">DEALS!$C$3:$F$3</definedName>
    <definedName name="Slicer_STAGE">#N/A</definedName>
    <definedName name="Slicer_Status">#N/A</definedName>
  </definedNames>
  <calcPr calcId="191029"/>
  <extLst>
    <ext xmlns:x14="http://schemas.microsoft.com/office/spreadsheetml/2009/9/main" uri="{79F54976-1DA5-4618-B147-4CDE4B953A38}">
      <x14:workbookPr/>
    </ext>
    <ext xmlns:x15="http://schemas.microsoft.com/office/spreadsheetml/2010/11/main" uri="{46BE6895-7355-4a93-B00E-2C351335B9C9}">
      <x15:slicerCaches xmlns:x14="http://schemas.microsoft.com/office/spreadsheetml/2009/9/main">
        <x14:slicerCache r:id="rId2"/>
        <x14:slicerCache r:id="rId3"/>
      </x15:slicerCaches>
    </ex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7" i="1" l="1"/>
  <c r="J7" i="1" s="1"/>
  <c r="H4" i="1"/>
  <c r="I1" i="1"/>
  <c r="G1" i="1"/>
  <c r="J1" i="1"/>
  <c r="H1" i="1"/>
  <c r="C8" i="1"/>
  <c r="D8" i="1"/>
  <c r="E8" i="1"/>
  <c r="F8" i="1"/>
  <c r="C6" i="1"/>
  <c r="D6" i="1"/>
  <c r="E6" i="1"/>
  <c r="F6" i="1"/>
  <c r="C4" i="1"/>
  <c r="D4" i="1"/>
  <c r="E4" i="1"/>
  <c r="F4" i="1"/>
  <c r="A8" i="1"/>
  <c r="A6" i="1"/>
  <c r="A4" i="1"/>
  <c r="H7" i="1"/>
  <c r="I4" i="1"/>
  <c r="J4" i="1" s="1"/>
  <c r="I5" i="1"/>
  <c r="J5" i="1" s="1"/>
  <c r="I6" i="1"/>
  <c r="J6"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ind zara</author>
  </authors>
  <commentList>
    <comment ref="K2" authorId="0" shapeId="0" xr:uid="{00000000-0006-0000-0100-000001000000}">
      <text>
        <r>
          <rPr>
            <b/>
            <sz val="9"/>
            <color indexed="81"/>
            <rFont val="Tahoma"/>
            <family val="2"/>
          </rPr>
          <t xml:space="preserve">Filters impact only the table below. Not the metrics. </t>
        </r>
      </text>
    </comment>
    <comment ref="C11" authorId="0" shapeId="0" xr:uid="{00000000-0006-0000-0100-000002000000}">
      <text>
        <r>
          <rPr>
            <b/>
            <sz val="9"/>
            <color indexed="81"/>
            <rFont val="Tahoma"/>
            <family val="2"/>
          </rPr>
          <t>ind zara:</t>
        </r>
        <r>
          <rPr>
            <sz val="9"/>
            <color indexed="81"/>
            <rFont val="Tahoma"/>
            <family val="2"/>
          </rPr>
          <t xml:space="preserve">
Enter expected value for open deals</t>
        </r>
      </text>
    </comment>
    <comment ref="E11" authorId="0" shapeId="0" xr:uid="{00000000-0006-0000-0100-000003000000}">
      <text>
        <r>
          <rPr>
            <b/>
            <sz val="9"/>
            <color indexed="81"/>
            <rFont val="Tahoma"/>
            <family val="2"/>
          </rPr>
          <t>ind zara:</t>
        </r>
        <r>
          <rPr>
            <sz val="9"/>
            <color indexed="81"/>
            <rFont val="Tahoma"/>
            <family val="2"/>
          </rPr>
          <t xml:space="preserve">
Enter current stage</t>
        </r>
      </text>
    </comment>
    <comment ref="H11" authorId="0" shapeId="0" xr:uid="{00000000-0006-0000-0100-000004000000}">
      <text>
        <r>
          <rPr>
            <b/>
            <sz val="9"/>
            <color indexed="81"/>
            <rFont val="Tahoma"/>
            <family val="2"/>
          </rPr>
          <t>ind zara:</t>
        </r>
        <r>
          <rPr>
            <sz val="9"/>
            <color indexed="81"/>
            <rFont val="Tahoma"/>
            <family val="2"/>
          </rPr>
          <t xml:space="preserve">
Enter expected close date for open deals</t>
        </r>
      </text>
    </comment>
  </commentList>
</comments>
</file>

<file path=xl/sharedStrings.xml><?xml version="1.0" encoding="utf-8"?>
<sst xmlns="http://schemas.openxmlformats.org/spreadsheetml/2006/main" count="95" uniqueCount="68">
  <si>
    <t>Person A</t>
  </si>
  <si>
    <t>Person B</t>
  </si>
  <si>
    <t>Person C</t>
  </si>
  <si>
    <t>Person D</t>
  </si>
  <si>
    <t>Person E</t>
  </si>
  <si>
    <t>LOST</t>
  </si>
  <si>
    <t>WON</t>
  </si>
  <si>
    <t>STATUS</t>
  </si>
  <si>
    <t>FILTER DEALS TABLE</t>
  </si>
  <si>
    <t>COMPANY</t>
  </si>
  <si>
    <t>CONTACT</t>
  </si>
  <si>
    <t>DEAL VALUE</t>
  </si>
  <si>
    <t>CREATED DATE</t>
  </si>
  <si>
    <t>STAGE</t>
  </si>
  <si>
    <t>CLOSE DATE</t>
  </si>
  <si>
    <t>PHONE</t>
  </si>
  <si>
    <t>EMAIL</t>
  </si>
  <si>
    <t>WIN %</t>
  </si>
  <si>
    <t>NOTES</t>
  </si>
  <si>
    <t>Lead</t>
  </si>
  <si>
    <t>Opportunity</t>
  </si>
  <si>
    <t>Quote</t>
  </si>
  <si>
    <t>Demo</t>
  </si>
  <si>
    <t>Expected Value</t>
  </si>
  <si>
    <t>Total Value</t>
  </si>
  <si>
    <t>Open Deals</t>
  </si>
  <si>
    <t># of Deals</t>
  </si>
  <si>
    <t>Conversion</t>
  </si>
  <si>
    <t>Company One</t>
  </si>
  <si>
    <t>Company Two</t>
  </si>
  <si>
    <t>Company Three</t>
  </si>
  <si>
    <t>Company Four</t>
  </si>
  <si>
    <t>Company Five</t>
  </si>
  <si>
    <t>Company Six</t>
  </si>
  <si>
    <t>Company Seven</t>
  </si>
  <si>
    <t>Company Eight</t>
  </si>
  <si>
    <t>Company Nine</t>
  </si>
  <si>
    <t>Company Ten</t>
  </si>
  <si>
    <t>Company Eleven</t>
  </si>
  <si>
    <t>Company Twelve</t>
  </si>
  <si>
    <t>Company Thirteen</t>
  </si>
  <si>
    <t>Company Fourteen</t>
  </si>
  <si>
    <t>Company Fifteen</t>
  </si>
  <si>
    <t>Person F</t>
  </si>
  <si>
    <t>Person G</t>
  </si>
  <si>
    <t>Person H</t>
  </si>
  <si>
    <t>Person I</t>
  </si>
  <si>
    <t>Person J</t>
  </si>
  <si>
    <t>Person K</t>
  </si>
  <si>
    <t>Person L</t>
  </si>
  <si>
    <t>Person M</t>
  </si>
  <si>
    <t>Person N</t>
  </si>
  <si>
    <t>Person O</t>
  </si>
  <si>
    <t>required</t>
  </si>
  <si>
    <t>days</t>
  </si>
  <si>
    <t>PIPELINE</t>
  </si>
  <si>
    <t>NEXT ACTIVITY DATE</t>
  </si>
  <si>
    <t>WHERE ARE DEALS LOST?</t>
  </si>
  <si>
    <t>Time to deals won</t>
  </si>
  <si>
    <t>Company Sizteen</t>
  </si>
  <si>
    <t>Person P</t>
  </si>
  <si>
    <t>Email with details</t>
  </si>
  <si>
    <t>Meet in person for lunch</t>
  </si>
  <si>
    <t>Call btwn 10 am &amp; 11 am</t>
  </si>
  <si>
    <t>Email quote follow-up</t>
  </si>
  <si>
    <t>Talk to owner next</t>
  </si>
  <si>
    <t>Not available for a week</t>
  </si>
  <si>
    <t>نموذج تقرير مبيعات</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</si>
</sst>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164" formatCode="dd\-mmm\-yyyy"/>
    <numFmt numFmtId="165" formatCode="&quot;$&quot;#,##0"/>
    <numFmt numFmtId="166" formatCode="&quot;$&quot;#,##0.00"/>
  </numFmts>
  <fonts count="29" x14ac:knownFonts="1">
    <font>
      <sz val="11"/>
      <color theme="1"/>
      <name val="Calibri"/>
      <family val="2"/>
      <scheme val="minor"/>
    </font>
    <font>
      <sz val="11"/>
      <color theme="1"/>
      <name val="Calibri"/>
      <family val="2"/>
      <scheme val="minor"/>
    </font>
    <font>
      <sz val="11"/>
      <color theme="0"/>
      <name val="Calibri"/>
      <family val="2"/>
      <scheme val="minor"/>
    </font>
    <font>
      <i/>
      <sz val="10"/>
      <color theme="1"/>
      <name val="Calibri"/>
      <family val="2"/>
      <scheme val="minor"/>
    </font>
    <font>
      <b/>
      <sz val="12"/>
      <color rgb="FFCC0066"/>
      <name val="Calibri"/>
      <family val="2"/>
      <scheme val="minor"/>
    </font>
    <font>
      <sz val="10"/>
      <color theme="1"/>
      <name val="Calibri"/>
      <family val="2"/>
      <scheme val="minor"/>
    </font>
    <font>
      <sz val="9"/>
      <color indexed="81"/>
      <name val="Tahoma"/>
      <family val="2"/>
    </font>
    <font>
      <b/>
      <sz val="9"/>
      <color indexed="81"/>
      <name val="Tahoma"/>
      <family val="2"/>
    </font>
    <font>
      <b/>
      <sz val="11"/>
      <color theme="0"/>
      <name val="Calibri"/>
      <family val="2"/>
      <scheme val="minor"/>
    </font>
    <font>
      <b/>
      <sz val="14"/>
      <color rgb="FF226F54"/>
      <name val="Calibri"/>
      <family val="2"/>
      <scheme val="minor"/>
    </font>
    <font>
      <b/>
      <sz val="14"/>
      <color rgb="FFF26419"/>
      <name val="Calibri"/>
      <family val="2"/>
      <scheme val="minor"/>
    </font>
    <font>
      <b/>
      <sz val="14"/>
      <color rgb="FF241E4E"/>
      <name val="Calibri"/>
      <family val="2"/>
      <scheme val="minor"/>
    </font>
    <font>
      <sz val="9"/>
      <color theme="1"/>
      <name val="Calibri"/>
      <family val="2"/>
      <scheme val="minor"/>
    </font>
    <font>
      <b/>
      <sz val="14"/>
      <color rgb="FFB2460A"/>
      <name val="Calibri"/>
      <family val="2"/>
      <scheme val="minor"/>
    </font>
    <font>
      <b/>
      <sz val="12"/>
      <color rgb="FFB2460A"/>
      <name val="Calibri"/>
      <family val="2"/>
      <scheme val="minor"/>
    </font>
    <font>
      <b/>
      <sz val="14"/>
      <color theme="0"/>
      <name val="Calibri"/>
      <family val="2"/>
      <scheme val="minor"/>
    </font>
    <font>
      <sz val="9"/>
      <color theme="0"/>
      <name val="Calibri"/>
      <family val="2"/>
      <scheme val="minor"/>
    </font>
    <font>
      <b/>
      <sz val="14"/>
      <color rgb="FFC1292E"/>
      <name val="Calibri"/>
      <family val="2"/>
      <scheme val="minor"/>
    </font>
    <font>
      <b/>
      <sz val="12"/>
      <color theme="0"/>
      <name val="Calibri"/>
      <family val="2"/>
      <scheme val="minor"/>
    </font>
    <font>
      <b/>
      <sz val="12"/>
      <color rgb="FF226F54"/>
      <name val="Calibri"/>
      <family val="2"/>
      <scheme val="minor"/>
    </font>
    <font>
      <b/>
      <sz val="12"/>
      <color rgb="FFC1292E"/>
      <name val="Calibri"/>
      <family val="2"/>
      <scheme val="minor"/>
    </font>
    <font>
      <b/>
      <sz val="12"/>
      <color rgb="FFF26419"/>
      <name val="Calibri"/>
      <family val="2"/>
      <scheme val="minor"/>
    </font>
    <font>
      <b/>
      <sz val="12"/>
      <color rgb="FF241E4E"/>
      <name val="Calibri"/>
      <family val="2"/>
      <scheme val="minor"/>
    </font>
    <font>
      <b/>
      <sz val="18"/>
      <color rgb="FFB2460A"/>
      <name val="Calibri"/>
      <family val="2"/>
      <scheme val="minor"/>
    </font>
    <font>
      <sz val="12"/>
      <color rgb="FFB2460A"/>
      <name val="Calibri"/>
      <family val="2"/>
      <scheme val="minor"/>
    </font>
    <font>
      <b/>
      <sz val="14"/>
      <color rgb="FFC00000"/>
      <name val="Calibri"/>
      <family val="2"/>
      <scheme val="minor"/>
    </font>
    <font>
      <b/>
      <sz val="14"/>
      <color rgb="FF00B050"/>
      <name val="Calibri"/>
      <family val="2"/>
      <scheme val="minor"/>
    </font>
    <font>
      <u/>
      <sz val="11"/>
      <color theme="10"/>
      <name val="Calibri"/>
      <family val="2"/>
      <scheme val="minor"/>
    </font>
    <font>
      <b/>
      <u/>
      <sz val="28"/>
      <color theme="10"/>
      <name val="Calibri"/>
      <family val="2"/>
      <scheme val="minor"/>
    </font>
  </fonts>
  <fills count="4">
    <fill>
      <patternFill patternType="none"/>
    </fill>
    <fill>
      <patternFill patternType="gray125"/>
    </fill>
    <fill>
      <patternFill patternType="solid">
        <fgColor rgb="FFB2460A"/>
        <bgColor indexed="64"/>
      </patternFill>
    </fill>
    <fill>
      <patternFill patternType="solid">
        <fgColor theme="0"/>
        <bgColor indexed="64"/>
      </patternFill>
    </fill>
  </fills>
  <borders count="6">
    <border>
      <left/>
      <right/>
      <top/>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medium">
        <color rgb="FF00B050"/>
      </left>
      <right style="medium">
        <color rgb="FF00B050"/>
      </right>
      <top style="medium">
        <color rgb="FF00B050"/>
      </top>
      <bottom style="medium">
        <color rgb="FF00B050"/>
      </bottom>
      <diagonal/>
    </border>
    <border>
      <left/>
      <right/>
      <top style="thin">
        <color rgb="FFB2460A"/>
      </top>
      <bottom style="thin">
        <color rgb="FFB2460A"/>
      </bottom>
      <diagonal/>
    </border>
    <border>
      <left style="thin">
        <color rgb="FFB2460A"/>
      </left>
      <right/>
      <top style="thin">
        <color rgb="FFB2460A"/>
      </top>
      <bottom style="thin">
        <color rgb="FFB2460A"/>
      </bottom>
      <diagonal/>
    </border>
  </borders>
  <cellStyleXfs count="3">
    <xf numFmtId="0" fontId="0" fillId="0" borderId="0"/>
    <xf numFmtId="9" fontId="1" fillId="0" borderId="0" applyFont="0" applyFill="0" applyBorder="0" applyAlignment="0" applyProtection="0"/>
    <xf numFmtId="0" fontId="27" fillId="0" borderId="0" applyNumberFormat="0" applyFill="0" applyBorder="0" applyAlignment="0" applyProtection="0"/>
  </cellStyleXfs>
  <cellXfs count="46">
    <xf numFmtId="0" fontId="0" fillId="0" borderId="0" xfId="0"/>
    <xf numFmtId="9" fontId="0" fillId="0" borderId="0" xfId="1" applyFont="1"/>
    <xf numFmtId="164" fontId="0" fillId="0" borderId="0" xfId="0" applyNumberFormat="1" applyAlignment="1">
      <alignment horizontal="center"/>
    </xf>
    <xf numFmtId="0" fontId="3" fillId="0" borderId="0" xfId="0" applyFont="1"/>
    <xf numFmtId="0" fontId="4" fillId="0" borderId="0" xfId="0" applyFont="1" applyAlignment="1">
      <alignment horizontal="center"/>
    </xf>
    <xf numFmtId="0" fontId="3" fillId="0" borderId="0" xfId="0" applyFont="1" applyAlignment="1">
      <alignment wrapText="1"/>
    </xf>
    <xf numFmtId="0" fontId="0" fillId="0" borderId="0" xfId="0" applyAlignment="1">
      <alignment horizontal="center"/>
    </xf>
    <xf numFmtId="0" fontId="2" fillId="0" borderId="0" xfId="0" applyFont="1" applyAlignment="1">
      <alignment horizontal="center"/>
    </xf>
    <xf numFmtId="0" fontId="5" fillId="0" borderId="0" xfId="0" applyFont="1" applyAlignment="1">
      <alignment horizontal="center"/>
    </xf>
    <xf numFmtId="0" fontId="9" fillId="0" borderId="0" xfId="0" applyFont="1" applyAlignment="1">
      <alignment horizontal="center" vertical="top"/>
    </xf>
    <xf numFmtId="165" fontId="9" fillId="0" borderId="0" xfId="0" applyNumberFormat="1" applyFont="1" applyAlignment="1">
      <alignment horizontal="center"/>
    </xf>
    <xf numFmtId="165" fontId="10" fillId="0" borderId="0" xfId="0" applyNumberFormat="1" applyFont="1" applyAlignment="1">
      <alignment horizontal="center"/>
    </xf>
    <xf numFmtId="165" fontId="11" fillId="0" borderId="0" xfId="0" applyNumberFormat="1" applyFont="1" applyAlignment="1">
      <alignment horizontal="center"/>
    </xf>
    <xf numFmtId="0" fontId="11" fillId="0" borderId="0" xfId="0" applyFont="1" applyAlignment="1">
      <alignment horizontal="center" vertical="top"/>
    </xf>
    <xf numFmtId="0" fontId="10" fillId="0" borderId="0" xfId="0" applyFont="1" applyAlignment="1">
      <alignment horizontal="center" vertical="top"/>
    </xf>
    <xf numFmtId="0" fontId="12" fillId="0" borderId="0" xfId="0" applyFont="1" applyAlignment="1">
      <alignment horizontal="right" vertical="center"/>
    </xf>
    <xf numFmtId="0" fontId="8" fillId="2" borderId="0" xfId="0" applyFont="1" applyFill="1" applyAlignment="1">
      <alignment horizontal="left"/>
    </xf>
    <xf numFmtId="0" fontId="13" fillId="0" borderId="0" xfId="0" applyFont="1" applyAlignment="1">
      <alignment horizontal="center"/>
    </xf>
    <xf numFmtId="0" fontId="2" fillId="2" borderId="0" xfId="0" applyFont="1" applyFill="1"/>
    <xf numFmtId="0" fontId="15" fillId="2" borderId="0" xfId="0" applyFont="1" applyFill="1" applyAlignment="1">
      <alignment horizontal="center"/>
    </xf>
    <xf numFmtId="165" fontId="15" fillId="2" borderId="0" xfId="0" applyNumberFormat="1" applyFont="1" applyFill="1" applyAlignment="1">
      <alignment horizontal="center"/>
    </xf>
    <xf numFmtId="0" fontId="16" fillId="2" borderId="0" xfId="0" applyFont="1" applyFill="1" applyAlignment="1">
      <alignment horizontal="center" vertical="top"/>
    </xf>
    <xf numFmtId="0" fontId="8" fillId="2" borderId="0" xfId="0" applyFont="1" applyFill="1" applyAlignment="1">
      <alignment horizontal="center"/>
    </xf>
    <xf numFmtId="166" fontId="0" fillId="0" borderId="0" xfId="0" applyNumberFormat="1"/>
    <xf numFmtId="165" fontId="15" fillId="2" borderId="1" xfId="0" applyNumberFormat="1" applyFont="1" applyFill="1" applyBorder="1" applyAlignment="1">
      <alignment horizontal="center"/>
    </xf>
    <xf numFmtId="0" fontId="16" fillId="2" borderId="2" xfId="0" applyFont="1" applyFill="1" applyBorder="1" applyAlignment="1">
      <alignment horizontal="center" vertical="top"/>
    </xf>
    <xf numFmtId="0" fontId="17" fillId="0" borderId="0" xfId="0" applyFont="1" applyAlignment="1">
      <alignment horizontal="center" vertical="top"/>
    </xf>
    <xf numFmtId="165" fontId="17" fillId="0" borderId="0" xfId="0" applyNumberFormat="1" applyFont="1" applyAlignment="1">
      <alignment horizontal="center"/>
    </xf>
    <xf numFmtId="0" fontId="20" fillId="0" borderId="0" xfId="0" applyFont="1" applyAlignment="1">
      <alignment horizontal="right" vertical="top"/>
    </xf>
    <xf numFmtId="0" fontId="21" fillId="0" borderId="0" xfId="0" applyFont="1" applyAlignment="1">
      <alignment horizontal="right" vertical="top"/>
    </xf>
    <xf numFmtId="0" fontId="22" fillId="0" borderId="0" xfId="0" applyFont="1" applyAlignment="1">
      <alignment horizontal="right" vertical="top"/>
    </xf>
    <xf numFmtId="0" fontId="19" fillId="0" borderId="0" xfId="0" applyFont="1" applyAlignment="1">
      <alignment horizontal="right" vertical="top"/>
    </xf>
    <xf numFmtId="9" fontId="13" fillId="3" borderId="3" xfId="1" applyFont="1" applyFill="1" applyBorder="1" applyAlignment="1">
      <alignment horizontal="center" vertical="center"/>
    </xf>
    <xf numFmtId="0" fontId="18" fillId="2" borderId="0" xfId="0" applyFont="1" applyFill="1" applyAlignment="1">
      <alignment vertical="center"/>
    </xf>
    <xf numFmtId="0" fontId="24" fillId="3" borderId="0" xfId="0" applyFont="1" applyFill="1" applyAlignment="1">
      <alignment horizontal="right" vertical="top" indent="1"/>
    </xf>
    <xf numFmtId="0" fontId="14" fillId="0" borderId="0" xfId="0" applyFont="1" applyAlignment="1">
      <alignment horizontal="right"/>
    </xf>
    <xf numFmtId="0" fontId="14" fillId="0" borderId="0" xfId="0" applyFont="1" applyAlignment="1">
      <alignment horizontal="center" vertical="top"/>
    </xf>
    <xf numFmtId="9" fontId="2" fillId="0" borderId="0" xfId="1" applyFont="1" applyBorder="1" applyAlignment="1">
      <alignment horizontal="left" vertical="center"/>
    </xf>
    <xf numFmtId="0" fontId="26" fillId="3" borderId="4" xfId="0" applyFont="1" applyFill="1" applyBorder="1" applyAlignment="1">
      <alignment horizontal="right" vertical="center" indent="1"/>
    </xf>
    <xf numFmtId="165" fontId="26" fillId="3" borderId="4" xfId="0" applyNumberFormat="1" applyFont="1" applyFill="1" applyBorder="1" applyAlignment="1">
      <alignment horizontal="center" vertical="center"/>
    </xf>
    <xf numFmtId="165" fontId="25" fillId="3" borderId="4" xfId="0" applyNumberFormat="1" applyFont="1" applyFill="1" applyBorder="1" applyAlignment="1">
      <alignment horizontal="center" vertical="center"/>
    </xf>
    <xf numFmtId="0" fontId="25" fillId="3" borderId="5" xfId="0" applyFont="1" applyFill="1" applyBorder="1" applyAlignment="1">
      <alignment horizontal="right" vertical="center" indent="2"/>
    </xf>
    <xf numFmtId="0" fontId="14" fillId="0" borderId="0" xfId="0" applyFont="1" applyAlignment="1">
      <alignment horizontal="center" vertical="center" wrapText="1"/>
    </xf>
    <xf numFmtId="0" fontId="14" fillId="3" borderId="0" xfId="0" applyFont="1" applyFill="1" applyAlignment="1">
      <alignment horizontal="center"/>
    </xf>
    <xf numFmtId="1" fontId="23" fillId="3" borderId="0" xfId="0" applyNumberFormat="1" applyFont="1" applyFill="1" applyAlignment="1">
      <alignment horizontal="right" vertical="center" indent="1"/>
    </xf>
    <xf numFmtId="0" fontId="28" fillId="3" borderId="0" xfId="2" applyFont="1" applyFill="1" applyAlignment="1">
      <alignment horizontal="center" vertical="center"/>
    </xf>
  </cellXfs>
  <cellStyles count="3">
    <cellStyle name="Hyperlink" xfId="2" builtinId="8"/>
    <cellStyle name="Normal" xfId="0" builtinId="0"/>
    <cellStyle name="Percent" xfId="1" builtinId="5"/>
  </cellStyles>
  <dxfs count="14">
    <dxf>
      <border>
        <left style="thin">
          <color rgb="FFC00000"/>
        </left>
        <right style="thin">
          <color rgb="FFC00000"/>
        </right>
        <top style="thin">
          <color rgb="FFC00000"/>
        </top>
        <bottom style="thin">
          <color rgb="FFC00000"/>
        </bottom>
        <vertical/>
        <horizontal/>
      </border>
    </dxf>
    <dxf>
      <border>
        <left style="thin">
          <color rgb="FFC00000"/>
        </left>
        <right style="thin">
          <color rgb="FFC00000"/>
        </right>
        <top style="thin">
          <color rgb="FFC00000"/>
        </top>
        <bottom style="thin">
          <color rgb="FFC00000"/>
        </bottom>
        <vertical/>
        <horizontal/>
      </border>
    </dxf>
    <dxf>
      <numFmt numFmtId="164" formatCode="dd\-mmm\-yyyy"/>
      <alignment horizontal="center" vertical="bottom" textRotation="0" wrapText="0" indent="0" justifyLastLine="0" shrinkToFit="0" readingOrder="0"/>
    </dxf>
    <dxf>
      <numFmt numFmtId="164" formatCode="dd\-mmm\-yyyy"/>
      <alignment horizontal="center" vertical="bottom" textRotation="0" wrapText="0" indent="0" justifyLastLine="0" shrinkToFit="0" readingOrder="0"/>
    </dxf>
    <dxf>
      <alignment horizontal="center" vertical="bottom" textRotation="0" wrapText="0" indent="0" justifyLastLine="0" shrinkToFit="0" readingOrder="0"/>
    </dxf>
    <dxf>
      <numFmt numFmtId="164" formatCode="dd\-mmm\-yyyy"/>
      <alignment horizontal="center" vertical="bottom" textRotation="0" wrapText="0" indent="0" justifyLastLine="0" shrinkToFit="0" readingOrder="0"/>
    </dxf>
    <dxf>
      <numFmt numFmtId="166" formatCode="&quot;$&quot;#,##0.00"/>
    </dxf>
    <dxf>
      <font>
        <b/>
        <strike val="0"/>
        <outline val="0"/>
        <shadow val="0"/>
        <u val="none"/>
        <vertAlign val="baseline"/>
        <sz val="11"/>
        <color theme="0"/>
        <name val="Calibri"/>
        <scheme val="minor"/>
      </font>
      <fill>
        <patternFill patternType="solid">
          <fgColor indexed="64"/>
          <bgColor rgb="FFB2460A"/>
        </patternFill>
      </fill>
      <alignment horizontal="left" vertical="bottom" textRotation="0" wrapText="0" indent="0" justifyLastLine="0" shrinkToFit="0" readingOrder="0"/>
    </dxf>
    <dxf>
      <font>
        <b/>
        <color theme="1"/>
      </font>
      <border>
        <bottom style="thin">
          <color theme="4"/>
        </bottom>
        <vertical/>
        <horizontal/>
      </border>
    </dxf>
    <dxf>
      <font>
        <color theme="1"/>
      </font>
      <border diagonalUp="0" diagonalDown="0">
        <left/>
        <right/>
        <top/>
        <bottom/>
        <vertical/>
        <horizontal/>
      </border>
    </dxf>
    <dxf>
      <font>
        <b/>
        <color theme="1"/>
      </font>
      <border>
        <bottom style="thin">
          <color theme="8"/>
        </bottom>
        <vertical/>
        <horizontal/>
      </border>
    </dxf>
    <dxf>
      <font>
        <color theme="1"/>
      </font>
      <border diagonalUp="0" diagonalDown="0">
        <left/>
        <right/>
        <top/>
        <bottom/>
        <vertical/>
        <horizontal/>
      </border>
    </dxf>
    <dxf>
      <font>
        <b/>
        <color theme="1"/>
      </font>
      <border>
        <bottom style="thin">
          <color theme="5"/>
        </bottom>
        <vertical/>
        <horizontal/>
      </border>
    </dxf>
    <dxf>
      <font>
        <color theme="1"/>
      </font>
      <border>
        <left/>
        <right/>
        <top/>
        <bottom/>
        <vertical/>
        <horizontal/>
      </border>
    </dxf>
  </dxfs>
  <tableStyles count="3" defaultTableStyle="TableStyleMedium2" defaultPivotStyle="PivotStyleLight16">
    <tableStyle name="SlicerStyleDark2 2" pivot="0" table="0" count="10" xr9:uid="{00000000-0011-0000-FFFF-FFFF00000000}">
      <tableStyleElement type="wholeTable" dxfId="13"/>
      <tableStyleElement type="headerRow" dxfId="12"/>
    </tableStyle>
    <tableStyle name="SlicerStyleDark5 2" pivot="0" table="0" count="10" xr9:uid="{00000000-0011-0000-FFFF-FFFF01000000}">
      <tableStyleElement type="wholeTable" dxfId="11"/>
      <tableStyleElement type="headerRow" dxfId="10"/>
    </tableStyle>
    <tableStyle name="SlicerStyleLight1 2" pivot="0" table="0" count="10" xr9:uid="{00000000-0011-0000-FFFF-FFFF02000000}">
      <tableStyleElement type="wholeTable" dxfId="9"/>
      <tableStyleElement type="headerRow" dxfId="8"/>
    </tableStyle>
  </tableStyles>
  <colors>
    <mruColors>
      <color rgb="FFB2460A"/>
      <color rgb="FFF37631"/>
      <color rgb="FF226F54"/>
      <color rgb="FF241E4E"/>
      <color rgb="FFF26419"/>
      <color rgb="FFC1292E"/>
      <color rgb="FFCC0066"/>
      <color rgb="FF43FFB7"/>
      <color rgb="FFE1A5F7"/>
      <color rgb="FFFED666"/>
    </mruColors>
  </colors>
  <extLst>
    <ext xmlns:x14="http://schemas.microsoft.com/office/spreadsheetml/2009/9/main" uri="{46F421CA-312F-682f-3DD2-61675219B42D}">
      <x14:dxfs count="24">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828282"/>
          </font>
          <fill>
            <patternFill patternType="solid">
              <fgColor theme="4" tint="0.79998168889431442"/>
              <bgColor theme="4" tint="0.79998168889431442"/>
            </patternFill>
          </fill>
          <border>
            <left style="thin">
              <color rgb="FFCCCCCC"/>
            </left>
            <right style="thin">
              <color rgb="FFCCCCCC"/>
            </right>
            <top style="thin">
              <color rgb="FFCCCCCC"/>
            </top>
            <bottom style="thin">
              <color rgb="FFCCCCCC"/>
            </bottom>
            <vertical/>
            <horizontal/>
          </border>
        </dxf>
        <dxf>
          <font>
            <color rgb="FF000000"/>
          </font>
          <fill>
            <patternFill patternType="solid">
              <fgColor theme="4" tint="0.59999389629810485"/>
              <bgColor theme="4" tint="0.59999389629810485"/>
            </patternFill>
          </fill>
          <border>
            <left style="thin">
              <color rgb="FF999999"/>
            </left>
            <right style="thin">
              <color rgb="FF999999"/>
            </right>
            <top style="thin">
              <color rgb="FF999999"/>
            </top>
            <bottom style="thin">
              <color rgb="FF999999"/>
            </bottom>
            <vertical/>
            <horizontal/>
          </border>
        </dxf>
        <dxf>
          <font>
            <color rgb="FF828282"/>
          </font>
          <fill>
            <patternFill patternType="solid">
              <fgColor rgb="FFFFFFFF"/>
              <bgColor rgb="FFFFFFFF"/>
            </patternFill>
          </fill>
          <border>
            <left style="thin">
              <color rgb="FFE0E0E0"/>
            </left>
            <right style="thin">
              <color rgb="FFE0E0E0"/>
            </right>
            <top style="thin">
              <color rgb="FFE0E0E0"/>
            </top>
            <bottom style="thin">
              <color rgb="FFE0E0E0"/>
            </bottom>
            <vertical/>
            <horizontal/>
          </border>
        </dxf>
        <dxf>
          <font>
            <color rgb="FF000000"/>
          </font>
          <fill>
            <patternFill patternType="solid">
              <fgColor rgb="FFFFFFFF"/>
              <bgColor rgb="FFFFFFFF"/>
            </patternFill>
          </fill>
          <border>
            <left style="thin">
              <color rgb="FFCCCCCC"/>
            </left>
            <right style="thin">
              <color rgb="FFCCCCCC"/>
            </right>
            <top style="thin">
              <color rgb="FFCCCCCC"/>
            </top>
            <bottom style="thin">
              <color rgb="FFCCCCCC"/>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8" tint="-0.249977111117893"/>
          </font>
          <fill>
            <patternFill patternType="solid">
              <fgColor theme="8" tint="0.59999389629810485"/>
              <bgColor theme="8" tint="0.59999389629810485"/>
            </patternFill>
          </fill>
          <border>
            <left style="thin">
              <color theme="8" tint="0.59999389629810485"/>
            </left>
            <right style="thin">
              <color theme="8" tint="0.59999389629810485"/>
            </right>
            <top style="thin">
              <color theme="8" tint="0.59999389629810485"/>
            </top>
            <bottom style="thin">
              <color theme="8" tint="0.59999389629810485"/>
            </bottom>
            <vertical/>
            <horizontal/>
          </border>
        </dxf>
        <dxf>
          <font>
            <color theme="0"/>
          </font>
          <fill>
            <patternFill patternType="solid">
              <fgColor theme="8"/>
              <bgColor theme="8"/>
            </patternFill>
          </fill>
          <border>
            <left style="thin">
              <color theme="8"/>
            </left>
            <right style="thin">
              <color theme="8"/>
            </right>
            <top style="thin">
              <color theme="8"/>
            </top>
            <bottom style="thin">
              <color theme="8"/>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rgb="FF000000"/>
          </font>
          <fill>
            <gradientFill degree="90">
              <stop position="0">
                <color rgb="FFF8E162"/>
              </stop>
              <stop position="1">
                <color rgb="FFFCF7E0"/>
              </stop>
            </gradientFill>
          </fill>
          <border>
            <left style="thin">
              <color rgb="FF999999"/>
            </left>
            <right style="thin">
              <color rgb="FF999999"/>
            </right>
            <top style="thin">
              <color rgb="FF999999"/>
            </top>
            <bottom style="thin">
              <color rgb="FF999999"/>
            </bottom>
            <vertical/>
            <horizontal/>
          </border>
        </dxf>
        <dxf>
          <font>
            <color theme="5" tint="-0.249977111117893"/>
          </font>
          <fill>
            <patternFill patternType="solid">
              <fgColor theme="5" tint="0.59999389629810485"/>
              <bgColor theme="5" tint="0.59999389629810485"/>
            </patternFill>
          </fill>
          <border>
            <left style="thin">
              <color theme="5" tint="0.59999389629810485"/>
            </left>
            <right style="thin">
              <color theme="5" tint="0.59999389629810485"/>
            </right>
            <top style="thin">
              <color theme="5" tint="0.59999389629810485"/>
            </top>
            <bottom style="thin">
              <color theme="5" tint="0.59999389629810485"/>
            </bottom>
            <vertical/>
            <horizontal/>
          </border>
        </dxf>
        <dxf>
          <font>
            <color theme="0"/>
          </font>
          <fill>
            <patternFill patternType="solid">
              <fgColor theme="5"/>
              <bgColor theme="5"/>
            </patternFill>
          </fill>
          <border>
            <left style="thin">
              <color theme="5"/>
            </left>
            <right style="thin">
              <color theme="5"/>
            </right>
            <top style="thin">
              <color theme="5"/>
            </top>
            <bottom style="thin">
              <color theme="5"/>
            </bottom>
            <vertical/>
            <horizontal/>
          </border>
        </dxf>
        <dxf>
          <font>
            <color rgb="FF959595"/>
          </font>
          <fill>
            <patternFill patternType="solid">
              <fgColor rgb="FFDFDFDF"/>
              <bgColor rgb="FFDFDFDF"/>
            </patternFill>
          </fill>
          <border>
            <left style="thin">
              <color rgb="FFDFDFDF"/>
            </left>
            <right style="thin">
              <color rgb="FFDFDFDF"/>
            </right>
            <top style="thin">
              <color rgb="FFDFDFDF"/>
            </top>
            <bottom style="thin">
              <color rgb="FFDFDFDF"/>
            </bottom>
            <vertical/>
            <horizontal/>
          </border>
        </dxf>
        <dxf>
          <font>
            <color rgb="FF000000"/>
          </font>
          <fill>
            <patternFill patternType="solid">
              <fgColor rgb="FFC0C0C0"/>
              <bgColor rgb="FFC0C0C0"/>
            </patternFill>
          </fill>
          <border>
            <left style="thin">
              <color rgb="FFC0C0C0"/>
            </left>
            <right style="thin">
              <color rgb="FFC0C0C0"/>
            </right>
            <top style="thin">
              <color rgb="FFC0C0C0"/>
            </top>
            <bottom style="thin">
              <color rgb="FFC0C0C0"/>
            </bottom>
            <vertical/>
            <horizontal/>
          </border>
        </dxf>
      </x14:dxfs>
    </ext>
    <ext xmlns:x14="http://schemas.microsoft.com/office/spreadsheetml/2009/9/main" uri="{EB79DEF2-80B8-43e5-95BD-54CBDDF9020C}">
      <x14:slicerStyles defaultSlicerStyle="SlicerStyleLight1">
        <x14:slicerStyle name="SlicerStyleDark2 2">
          <x14:slicerStyleElements>
            <x14:slicerStyleElement type="unselectedItemWithData" dxfId="23"/>
            <x14:slicerStyleElement type="unselectedItemWithNoData" dxfId="22"/>
            <x14:slicerStyleElement type="selectedItemWithData" dxfId="21"/>
            <x14:slicerStyleElement type="selectedItemWithNoData" dxfId="20"/>
            <x14:slicerStyleElement type="hoveredUnselectedItemWithData" dxfId="19"/>
            <x14:slicerStyleElement type="hoveredSelectedItemWithData" dxfId="18"/>
            <x14:slicerStyleElement type="hoveredUnselectedItemWithNoData" dxfId="17"/>
            <x14:slicerStyleElement type="hoveredSelectedItemWithNoData" dxfId="16"/>
          </x14:slicerStyleElements>
        </x14:slicerStyle>
        <x14:slicerStyle name="SlicerStyleDark5 2">
          <x14:slicerStyleElements>
            <x14:slicerStyleElement type="unselectedItemWithData" dxfId="15"/>
            <x14:slicerStyleElement type="unselectedItemWithNoData" dxfId="14"/>
            <x14:slicerStyleElement type="selectedItemWithData" dxfId="13"/>
            <x14:slicerStyleElement type="selectedItemWithNoData" dxfId="12"/>
            <x14:slicerStyleElement type="hoveredUnselectedItemWithData" dxfId="11"/>
            <x14:slicerStyleElement type="hoveredSelectedItemWithData" dxfId="10"/>
            <x14:slicerStyleElement type="hoveredUnselectedItemWithNoData" dxfId="9"/>
            <x14:slicerStyleElement type="hoveredSelectedItemWithNoData" dxfId="8"/>
          </x14:slicerStyleElements>
        </x14:slicerStyle>
        <x14:slicerStyle name="SlicerStyleLight1 2">
          <x14:slicerStyleElements>
            <x14:slicerStyleElement type="unselectedItemWithData" dxfId="7"/>
            <x14:slicerStyleElement type="unselectedItemWithNoData" dxfId="6"/>
            <x14:slicerStyleElement type="selectedItemWithData" dxfId="5"/>
            <x14:slicerStyleElement type="selectedItemWithNoData" dxfId="4"/>
            <x14:slicerStyleElement type="hoveredUnselectedItemWithData" dxfId="3"/>
            <x14:slicerStyleElement type="hoveredSelectedItemWithData" dxfId="2"/>
            <x14:slicerStyleElement type="hoveredUnselectedItemWithNoData" dxfId="1"/>
            <x14:slicerStyleElement type="hoveredSelectedItemWithNoData" dxfId="0"/>
          </x14:slicerStyleElements>
        </x14:slicerStyle>
      </x14:slicerStyles>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microsoft.com/office/2007/relationships/slicerCache" Target="slicerCaches/slicerCache2.xml"/><Relationship Id="rId7" Type="http://schemas.openxmlformats.org/officeDocument/2006/relationships/calcChain" Target="calcChain.xml"/><Relationship Id="rId2" Type="http://schemas.microsoft.com/office/2007/relationships/slicerCache" Target="slicerCaches/slicerCache1.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svg"/><Relationship Id="rId1" Type="http://schemas.openxmlformats.org/officeDocument/2006/relationships/image" Target="../media/image1.png"/><Relationship Id="rId6" Type="http://schemas.openxmlformats.org/officeDocument/2006/relationships/image" Target="../media/image6.svg"/><Relationship Id="rId5" Type="http://schemas.openxmlformats.org/officeDocument/2006/relationships/image" Target="../media/image5.png"/><Relationship Id="rId4" Type="http://schemas.openxmlformats.org/officeDocument/2006/relationships/image" Target="../media/image4.svg"/></Relationships>
</file>

<file path=xl/drawings/drawing1.xml><?xml version="1.0" encoding="utf-8"?>
<xdr:wsDr xmlns:xdr="http://schemas.openxmlformats.org/drawingml/2006/spreadsheetDrawing" xmlns:a="http://schemas.openxmlformats.org/drawingml/2006/main">
  <xdr:twoCellAnchor editAs="absolute">
    <xdr:from>
      <xdr:col>10</xdr:col>
      <xdr:colOff>892173</xdr:colOff>
      <xdr:row>2</xdr:row>
      <xdr:rowOff>57150</xdr:rowOff>
    </xdr:from>
    <xdr:to>
      <xdr:col>11</xdr:col>
      <xdr:colOff>654050</xdr:colOff>
      <xdr:row>7</xdr:row>
      <xdr:rowOff>118533</xdr:rowOff>
    </xdr:to>
    <mc:AlternateContent xmlns:mc="http://schemas.openxmlformats.org/markup-compatibility/2006" xmlns:sle15="http://schemas.microsoft.com/office/drawing/2012/slicer">
      <mc:Choice Requires="sle15">
        <xdr:graphicFrame macro="">
          <xdr:nvGraphicFramePr>
            <xdr:cNvPr id="2" name="Status">
              <a:extLst>
                <a:ext uri="{FF2B5EF4-FFF2-40B4-BE49-F238E27FC236}">
                  <a16:creationId xmlns:a16="http://schemas.microsoft.com/office/drawing/2014/main" id="{FCD71939-E7E6-4750-852E-4291EB80D031}"/>
                </a:ext>
              </a:extLst>
            </xdr:cNvPr>
            <xdr:cNvGraphicFramePr/>
          </xdr:nvGraphicFramePr>
          <xdr:xfrm>
            <a:off x="0" y="0"/>
            <a:ext cx="0" cy="0"/>
          </xdr:xfrm>
          <a:graphic>
            <a:graphicData uri="http://schemas.microsoft.com/office/drawing/2010/slicer">
              <sle:slicer xmlns:sle="http://schemas.microsoft.com/office/drawing/2010/slicer" name="Status"/>
            </a:graphicData>
          </a:graphic>
        </xdr:graphicFrame>
      </mc:Choice>
      <mc:Fallback xmlns="">
        <xdr:sp macro="" textlink="">
          <xdr:nvSpPr>
            <xdr:cNvPr id="2" name="Rectangle 1"/>
            <xdr:cNvSpPr>
              <a:spLocks noTextEdit="1"/>
            </xdr:cNvSpPr>
          </xdr:nvSpPr>
          <xdr:spPr>
            <a:xfrm>
              <a:off x="11487148" y="752475"/>
              <a:ext cx="1171577" cy="1299633"/>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twoCellAnchor editAs="oneCell">
    <xdr:from>
      <xdr:col>6</xdr:col>
      <xdr:colOff>171449</xdr:colOff>
      <xdr:row>0</xdr:row>
      <xdr:rowOff>14286</xdr:rowOff>
    </xdr:from>
    <xdr:to>
      <xdr:col>6</xdr:col>
      <xdr:colOff>561975</xdr:colOff>
      <xdr:row>0</xdr:row>
      <xdr:rowOff>404812</xdr:rowOff>
    </xdr:to>
    <xdr:pic>
      <xdr:nvPicPr>
        <xdr:cNvPr id="4" name="Graphic 3" descr="Thumbs Up Sign">
          <a:extLst>
            <a:ext uri="{FF2B5EF4-FFF2-40B4-BE49-F238E27FC236}">
              <a16:creationId xmlns:a16="http://schemas.microsoft.com/office/drawing/2014/main" id="{B2E2DFD3-CCEB-4323-83D6-56D10D17110C}"/>
            </a:ext>
          </a:extLst>
        </xdr:cNvPr>
        <xdr:cNvPicPr>
          <a:picLocks noChangeAspect="1"/>
        </xdr:cNvPicPr>
      </xdr:nvPicPr>
      <xdr:blipFill>
        <a:blip xmlns:r="http://schemas.openxmlformats.org/officeDocument/2006/relationships" r:embed="rId1">
          <a:extLst>
            <a:ext uri="{96DAC541-7B7A-43D3-8B79-37D633B846F1}">
              <asvg:svgBlip xmlns:asvg="http://schemas.microsoft.com/office/drawing/2016/SVG/main" r:embed="rId2"/>
            </a:ext>
          </a:extLst>
        </a:blip>
        <a:stretch>
          <a:fillRect/>
        </a:stretch>
      </xdr:blipFill>
      <xdr:spPr>
        <a:xfrm>
          <a:off x="6857999" y="14286"/>
          <a:ext cx="390526" cy="390526"/>
        </a:xfrm>
        <a:prstGeom prst="rect">
          <a:avLst/>
        </a:prstGeom>
      </xdr:spPr>
    </xdr:pic>
    <xdr:clientData/>
  </xdr:twoCellAnchor>
  <xdr:twoCellAnchor editAs="oneCell">
    <xdr:from>
      <xdr:col>8</xdr:col>
      <xdr:colOff>466725</xdr:colOff>
      <xdr:row>0</xdr:row>
      <xdr:rowOff>33337</xdr:rowOff>
    </xdr:from>
    <xdr:to>
      <xdr:col>8</xdr:col>
      <xdr:colOff>904875</xdr:colOff>
      <xdr:row>1</xdr:row>
      <xdr:rowOff>23812</xdr:rowOff>
    </xdr:to>
    <xdr:pic>
      <xdr:nvPicPr>
        <xdr:cNvPr id="5" name="Graphic 4" descr="Thumbs Up Sign">
          <a:extLst>
            <a:ext uri="{FF2B5EF4-FFF2-40B4-BE49-F238E27FC236}">
              <a16:creationId xmlns:a16="http://schemas.microsoft.com/office/drawing/2014/main" id="{FE085A88-6081-47F9-85EE-B29D445F94C3}"/>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 uri="{96DAC541-7B7A-43D3-8B79-37D633B846F1}">
              <asvg:svgBlip xmlns:asvg="http://schemas.microsoft.com/office/drawing/2016/SVG/main" r:embed="rId4"/>
            </a:ext>
          </a:extLst>
        </a:blip>
        <a:stretch>
          <a:fillRect/>
        </a:stretch>
      </xdr:blipFill>
      <xdr:spPr>
        <a:xfrm flipV="1">
          <a:off x="9182100" y="33337"/>
          <a:ext cx="438150" cy="438150"/>
        </a:xfrm>
        <a:prstGeom prst="rect">
          <a:avLst/>
        </a:prstGeom>
      </xdr:spPr>
    </xdr:pic>
    <xdr:clientData/>
  </xdr:twoCellAnchor>
  <xdr:twoCellAnchor>
    <xdr:from>
      <xdr:col>1</xdr:col>
      <xdr:colOff>1349101</xdr:colOff>
      <xdr:row>2</xdr:row>
      <xdr:rowOff>237632</xdr:rowOff>
    </xdr:from>
    <xdr:to>
      <xdr:col>2</xdr:col>
      <xdr:colOff>1047749</xdr:colOff>
      <xdr:row>4</xdr:row>
      <xdr:rowOff>196453</xdr:rowOff>
    </xdr:to>
    <xdr:sp macro="" textlink="C4">
      <xdr:nvSpPr>
        <xdr:cNvPr id="20" name="Flowchart: Off-page Connector 19">
          <a:extLst>
            <a:ext uri="{FF2B5EF4-FFF2-40B4-BE49-F238E27FC236}">
              <a16:creationId xmlns:a16="http://schemas.microsoft.com/office/drawing/2014/main" id="{6E9A17D5-E739-449C-B76E-656C715101FE}"/>
            </a:ext>
          </a:extLst>
        </xdr:cNvPr>
        <xdr:cNvSpPr/>
      </xdr:nvSpPr>
      <xdr:spPr>
        <a:xfrm>
          <a:off x="2492101" y="630538"/>
          <a:ext cx="1050007" cy="435071"/>
        </a:xfrm>
        <a:prstGeom prst="flowChartOffpageConnector">
          <a:avLst/>
        </a:prstGeom>
        <a:solidFill>
          <a:srgbClr val="C1292E"/>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ED3DBF72-9120-4D56-8D43-FFDBC0E9E940}" type="TxLink">
            <a:rPr lang="en-US" sz="1400" b="1" i="0" u="none" strike="noStrike">
              <a:solidFill>
                <a:srgbClr val="FFFFFF"/>
              </a:solidFill>
              <a:latin typeface="Calibri"/>
              <a:cs typeface="Calibri"/>
            </a:rPr>
            <a:pPr algn="ctr"/>
            <a:t>3</a:t>
          </a:fld>
          <a:endParaRPr lang="en-US" sz="1400" b="1"/>
        </a:p>
      </xdr:txBody>
    </xdr:sp>
    <xdr:clientData/>
  </xdr:twoCellAnchor>
  <xdr:twoCellAnchor>
    <xdr:from>
      <xdr:col>3</xdr:col>
      <xdr:colOff>1314</xdr:colOff>
      <xdr:row>2</xdr:row>
      <xdr:rowOff>235251</xdr:rowOff>
    </xdr:from>
    <xdr:to>
      <xdr:col>4</xdr:col>
      <xdr:colOff>3571</xdr:colOff>
      <xdr:row>4</xdr:row>
      <xdr:rowOff>194072</xdr:rowOff>
    </xdr:to>
    <xdr:sp macro="" textlink="D4">
      <xdr:nvSpPr>
        <xdr:cNvPr id="13" name="Flowchart: Off-page Connector 12">
          <a:extLst>
            <a:ext uri="{FF2B5EF4-FFF2-40B4-BE49-F238E27FC236}">
              <a16:creationId xmlns:a16="http://schemas.microsoft.com/office/drawing/2014/main" id="{C30D9D66-04F4-43EA-BD6C-3818AFA7526A}"/>
            </a:ext>
          </a:extLst>
        </xdr:cNvPr>
        <xdr:cNvSpPr/>
      </xdr:nvSpPr>
      <xdr:spPr>
        <a:xfrm>
          <a:off x="3543423" y="628157"/>
          <a:ext cx="1050007" cy="435071"/>
        </a:xfrm>
        <a:prstGeom prst="flowChartOffpageConnector">
          <a:avLst/>
        </a:prstGeom>
        <a:solidFill>
          <a:srgbClr val="F26419"/>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B78286D2-DE42-43FF-942A-BF9BACF30D53}" type="TxLink">
            <a:rPr lang="en-US" sz="1400" b="1" i="0" u="none" strike="noStrike">
              <a:solidFill>
                <a:srgbClr val="FFFFFF"/>
              </a:solidFill>
              <a:latin typeface="Calibri"/>
              <a:cs typeface="Calibri"/>
            </a:rPr>
            <a:pPr algn="ctr"/>
            <a:t>1</a:t>
          </a:fld>
          <a:endParaRPr lang="en-US" sz="1400" b="1"/>
        </a:p>
      </xdr:txBody>
    </xdr:sp>
    <xdr:clientData/>
  </xdr:twoCellAnchor>
  <xdr:twoCellAnchor>
    <xdr:from>
      <xdr:col>4</xdr:col>
      <xdr:colOff>4886</xdr:colOff>
      <xdr:row>3</xdr:row>
      <xdr:rowOff>698</xdr:rowOff>
    </xdr:from>
    <xdr:to>
      <xdr:col>5</xdr:col>
      <xdr:colOff>7143</xdr:colOff>
      <xdr:row>4</xdr:row>
      <xdr:rowOff>197644</xdr:rowOff>
    </xdr:to>
    <xdr:sp macro="" textlink="E4">
      <xdr:nvSpPr>
        <xdr:cNvPr id="14" name="Flowchart: Off-page Connector 13">
          <a:extLst>
            <a:ext uri="{FF2B5EF4-FFF2-40B4-BE49-F238E27FC236}">
              <a16:creationId xmlns:a16="http://schemas.microsoft.com/office/drawing/2014/main" id="{BE28E6F5-C5EF-4FE8-A7A9-23584353317C}"/>
            </a:ext>
          </a:extLst>
        </xdr:cNvPr>
        <xdr:cNvSpPr/>
      </xdr:nvSpPr>
      <xdr:spPr>
        <a:xfrm>
          <a:off x="4594745" y="631729"/>
          <a:ext cx="1050007" cy="435071"/>
        </a:xfrm>
        <a:prstGeom prst="flowChartOffpageConnector">
          <a:avLst/>
        </a:prstGeom>
        <a:solidFill>
          <a:srgbClr val="241E4E"/>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C9736C50-5B4A-4083-84E0-FC34AD7E4541}" type="TxLink">
            <a:rPr lang="en-US" sz="1400" b="1" i="0" u="none" strike="noStrike">
              <a:solidFill>
                <a:srgbClr val="FFFFFF"/>
              </a:solidFill>
              <a:latin typeface="Calibri"/>
              <a:cs typeface="Calibri"/>
            </a:rPr>
            <a:pPr algn="ctr"/>
            <a:t>1</a:t>
          </a:fld>
          <a:endParaRPr lang="en-US" sz="1400" b="1"/>
        </a:p>
      </xdr:txBody>
    </xdr:sp>
    <xdr:clientData/>
  </xdr:twoCellAnchor>
  <xdr:twoCellAnchor>
    <xdr:from>
      <xdr:col>5</xdr:col>
      <xdr:colOff>2505</xdr:colOff>
      <xdr:row>2</xdr:row>
      <xdr:rowOff>236441</xdr:rowOff>
    </xdr:from>
    <xdr:to>
      <xdr:col>6</xdr:col>
      <xdr:colOff>4762</xdr:colOff>
      <xdr:row>4</xdr:row>
      <xdr:rowOff>195262</xdr:rowOff>
    </xdr:to>
    <xdr:sp macro="" textlink="F4">
      <xdr:nvSpPr>
        <xdr:cNvPr id="15" name="Flowchart: Off-page Connector 14">
          <a:extLst>
            <a:ext uri="{FF2B5EF4-FFF2-40B4-BE49-F238E27FC236}">
              <a16:creationId xmlns:a16="http://schemas.microsoft.com/office/drawing/2014/main" id="{286D4188-CBBA-466C-B531-A145C71A97B9}"/>
            </a:ext>
          </a:extLst>
        </xdr:cNvPr>
        <xdr:cNvSpPr/>
      </xdr:nvSpPr>
      <xdr:spPr>
        <a:xfrm>
          <a:off x="5640114" y="629347"/>
          <a:ext cx="1050007" cy="435071"/>
        </a:xfrm>
        <a:prstGeom prst="flowChartOffpageConnector">
          <a:avLst/>
        </a:prstGeom>
        <a:solidFill>
          <a:srgbClr val="226F54"/>
        </a:solidFill>
        <a:ln>
          <a:solidFill>
            <a:schemeClr val="bg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fld id="{D74791B4-B7DF-4CC3-944C-FCAB82A1D13A}" type="TxLink">
            <a:rPr lang="en-US" sz="1400" b="1" i="0" u="none" strike="noStrike">
              <a:solidFill>
                <a:srgbClr val="FFFFFF"/>
              </a:solidFill>
              <a:latin typeface="Calibri"/>
              <a:cs typeface="Calibri"/>
            </a:rPr>
            <a:pPr algn="ctr"/>
            <a:t>1</a:t>
          </a:fld>
          <a:endParaRPr lang="en-US" sz="1800" b="1">
            <a:solidFill>
              <a:schemeClr val="bg1"/>
            </a:solidFill>
          </a:endParaRPr>
        </a:p>
      </xdr:txBody>
    </xdr:sp>
    <xdr:clientData/>
  </xdr:twoCellAnchor>
  <xdr:twoCellAnchor editAs="oneCell">
    <xdr:from>
      <xdr:col>6</xdr:col>
      <xdr:colOff>854074</xdr:colOff>
      <xdr:row>6</xdr:row>
      <xdr:rowOff>11695</xdr:rowOff>
    </xdr:from>
    <xdr:to>
      <xdr:col>7</xdr:col>
      <xdr:colOff>579967</xdr:colOff>
      <xdr:row>8</xdr:row>
      <xdr:rowOff>226483</xdr:rowOff>
    </xdr:to>
    <xdr:pic>
      <xdr:nvPicPr>
        <xdr:cNvPr id="16" name="Graphic 15" descr="Stopwatch">
          <a:extLst>
            <a:ext uri="{FF2B5EF4-FFF2-40B4-BE49-F238E27FC236}">
              <a16:creationId xmlns:a16="http://schemas.microsoft.com/office/drawing/2014/main" id="{A8EB5591-9181-4289-B8CC-BCB40D5EFAC3}"/>
            </a:ext>
          </a:extLst>
        </xdr:cNvPr>
        <xdr:cNvPicPr>
          <a:picLocks noChangeAspect="1"/>
        </xdr:cNvPicPr>
      </xdr:nvPicPr>
      <xdr:blipFill>
        <a:blip xmlns:r="http://schemas.openxmlformats.org/officeDocument/2006/relationships" r:embed="rId5" cstate="print">
          <a:extLst>
            <a:ext uri="{28A0092B-C50C-407E-A947-70E740481C1C}">
              <a14:useLocalDpi xmlns:a14="http://schemas.microsoft.com/office/drawing/2010/main" val="0"/>
            </a:ext>
            <a:ext uri="{96DAC541-7B7A-43D3-8B79-37D633B846F1}">
              <asvg:svgBlip xmlns:asvg="http://schemas.microsoft.com/office/drawing/2016/SVG/main" r:embed="rId6"/>
            </a:ext>
          </a:extLst>
        </a:blip>
        <a:stretch>
          <a:fillRect/>
        </a:stretch>
      </xdr:blipFill>
      <xdr:spPr>
        <a:xfrm>
          <a:off x="7540624" y="1697620"/>
          <a:ext cx="706968" cy="710088"/>
        </a:xfrm>
        <a:prstGeom prst="rect">
          <a:avLst/>
        </a:prstGeom>
      </xdr:spPr>
    </xdr:pic>
    <xdr:clientData/>
  </xdr:twoCellAnchor>
  <xdr:twoCellAnchor editAs="absolute">
    <xdr:from>
      <xdr:col>11</xdr:col>
      <xdr:colOff>682624</xdr:colOff>
      <xdr:row>2</xdr:row>
      <xdr:rowOff>47626</xdr:rowOff>
    </xdr:from>
    <xdr:to>
      <xdr:col>12</xdr:col>
      <xdr:colOff>133349</xdr:colOff>
      <xdr:row>8</xdr:row>
      <xdr:rowOff>38100</xdr:rowOff>
    </xdr:to>
    <mc:AlternateContent xmlns:mc="http://schemas.openxmlformats.org/markup-compatibility/2006" xmlns:sle15="http://schemas.microsoft.com/office/drawing/2012/slicer">
      <mc:Choice Requires="sle15">
        <xdr:graphicFrame macro="">
          <xdr:nvGraphicFramePr>
            <xdr:cNvPr id="6" name="STAGE">
              <a:extLst>
                <a:ext uri="{FF2B5EF4-FFF2-40B4-BE49-F238E27FC236}">
                  <a16:creationId xmlns:a16="http://schemas.microsoft.com/office/drawing/2014/main" id="{AAD66E54-FC74-43CA-926E-5D6854F85189}"/>
                </a:ext>
              </a:extLst>
            </xdr:cNvPr>
            <xdr:cNvGraphicFramePr/>
          </xdr:nvGraphicFramePr>
          <xdr:xfrm>
            <a:off x="0" y="0"/>
            <a:ext cx="0" cy="0"/>
          </xdr:xfrm>
          <a:graphic>
            <a:graphicData uri="http://schemas.microsoft.com/office/drawing/2010/slicer">
              <sle:slicer xmlns:sle="http://schemas.microsoft.com/office/drawing/2010/slicer" name="STAGE"/>
            </a:graphicData>
          </a:graphic>
        </xdr:graphicFrame>
      </mc:Choice>
      <mc:Fallback xmlns="">
        <xdr:sp macro="" textlink="">
          <xdr:nvSpPr>
            <xdr:cNvPr id="3" name="Rectangle 2"/>
            <xdr:cNvSpPr>
              <a:spLocks noTextEdit="1"/>
            </xdr:cNvSpPr>
          </xdr:nvSpPr>
          <xdr:spPr>
            <a:xfrm>
              <a:off x="12687299" y="742951"/>
              <a:ext cx="1323975" cy="1476374"/>
            </a:xfrm>
            <a:prstGeom prst="rect">
              <a:avLst/>
            </a:prstGeom>
            <a:solidFill>
              <a:prstClr val="white"/>
            </a:solidFill>
            <a:ln w="1">
              <a:solidFill>
                <a:prstClr val="green"/>
              </a:solidFill>
            </a:ln>
          </xdr:spPr>
          <xdr:txBody>
            <a:bodyPr vertOverflow="clip" horzOverflow="clip"/>
            <a:lstStyle/>
            <a:p>
              <a:r>
                <a:rPr lang="en-US" sz="1100"/>
                <a:t>This shape represents a table slicer. Table slicers are supported in Excel or later.
If the shape was modified in an earlier version of Excel, or if the workbook was saved in Excel 2007 or earlier, the slicer can't be used.</a:t>
              </a:r>
            </a:p>
          </xdr:txBody>
        </xdr:sp>
      </mc:Fallback>
    </mc:AlternateContent>
    <xdr:clientData/>
  </xdr:twoCellAnchor>
</xdr:wsDr>
</file>

<file path=xl/slicerCaches/slicerCache1.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tus" xr10:uid="{00000000-0013-0000-FFFF-FFFF01000000}" sourceName="STATUS">
  <extLst>
    <x:ext xmlns:x15="http://schemas.microsoft.com/office/spreadsheetml/2010/11/main" uri="{2F2917AC-EB37-4324-AD4E-5DD8C200BD13}">
      <x15:tableSlicerCache tableId="1" column="13" crossFilter="showItemsWithNoData"/>
    </x:ext>
  </extLst>
</slicerCacheDefinition>
</file>

<file path=xl/slicerCaches/slicerCache2.xml><?xml version="1.0" encoding="utf-8"?>
<slicerCacheDefinition xmlns="http://schemas.microsoft.com/office/spreadsheetml/2009/9/main" xmlns:mc="http://schemas.openxmlformats.org/markup-compatibility/2006" xmlns:x="http://schemas.openxmlformats.org/spreadsheetml/2006/main" xmlns:xr10="http://schemas.microsoft.com/office/spreadsheetml/2016/revision10" mc:Ignorable="x xr10" name="Slicer_STAGE" xr10:uid="{00000000-0013-0000-FFFF-FFFF02000000}" sourceName="STAGE">
  <extLst>
    <x:ext xmlns:x15="http://schemas.microsoft.com/office/spreadsheetml/2010/11/main" uri="{2F2917AC-EB37-4324-AD4E-5DD8C200BD13}">
      <x15:tableSlicerCache tableId="1" column="4"/>
    </x:ext>
  </extLst>
</slicerCacheDefinition>
</file>

<file path=xl/slicers/slicer1.xml><?xml version="1.0" encoding="utf-8"?>
<slicers xmlns="http://schemas.microsoft.com/office/spreadsheetml/2009/9/main" xmlns:mc="http://schemas.openxmlformats.org/markup-compatibility/2006" xmlns:x="http://schemas.openxmlformats.org/spreadsheetml/2006/main" xmlns:xr10="http://schemas.microsoft.com/office/spreadsheetml/2016/revision10" mc:Ignorable="x xr10">
  <slicer name="Status" xr10:uid="{00000000-0014-0000-FFFF-FFFF01000000}" cache="Slicer_Status" caption="STATUS" style="SlicerStyleDark2 2" rowHeight="241300"/>
  <slicer name="STAGE" xr10:uid="{00000000-0014-0000-FFFF-FFFF02000000}" cache="Slicer_STAGE" caption="STAGE" style="SlicerStyleDark2 2" rowHeight="241300"/>
</slicer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bl_Deals_1" displayName="Tbl_Deals_1" ref="A11:L27" totalsRowShown="0" headerRowDxfId="7">
  <autoFilter ref="A11:L27" xr:uid="{00000000-0009-0000-0100-000001000000}"/>
  <tableColumns count="12">
    <tableColumn id="1" xr3:uid="{00000000-0010-0000-0000-000001000000}" name="COMPANY"/>
    <tableColumn id="2" xr3:uid="{00000000-0010-0000-0000-000002000000}" name="CONTACT"/>
    <tableColumn id="3" xr3:uid="{00000000-0010-0000-0000-000003000000}" name="DEAL VALUE" dataDxfId="6"/>
    <tableColumn id="12" xr3:uid="{00000000-0010-0000-0000-00000C000000}" name="CREATED DATE" dataDxfId="5"/>
    <tableColumn id="4" xr3:uid="{00000000-0010-0000-0000-000004000000}" name="STAGE"/>
    <tableColumn id="11" xr3:uid="{00000000-0010-0000-0000-00000B000000}" name="WIN %" dataCellStyle="Percent"/>
    <tableColumn id="13" xr3:uid="{00000000-0010-0000-0000-00000D000000}" name="STATUS" dataDxfId="4"/>
    <tableColumn id="5" xr3:uid="{00000000-0010-0000-0000-000005000000}" name="CLOSE DATE" dataDxfId="3" dataCellStyle="Percent"/>
    <tableColumn id="6" xr3:uid="{00000000-0010-0000-0000-000006000000}" name="EMAIL"/>
    <tableColumn id="7" xr3:uid="{00000000-0010-0000-0000-000007000000}" name="PHONE"/>
    <tableColumn id="8" xr3:uid="{00000000-0010-0000-0000-000008000000}" name="NEXT ACTIVITY DATE" dataDxfId="2"/>
    <tableColumn id="14" xr3:uid="{00000000-0010-0000-0000-00000E000000}" name="NOTES"/>
  </tableColumns>
  <tableStyleInfo name="TableStyleMedium16"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7" Type="http://schemas.openxmlformats.org/officeDocument/2006/relationships/comments" Target="../comments1.xml"/><Relationship Id="rId2" Type="http://schemas.openxmlformats.org/officeDocument/2006/relationships/printerSettings" Target="../printerSettings/printerSettings1.bin"/><Relationship Id="rId1" Type="http://schemas.openxmlformats.org/officeDocument/2006/relationships/hyperlink" Target="https://5aznh.com/sales-report-template" TargetMode="External"/><Relationship Id="rId6" Type="http://schemas.microsoft.com/office/2007/relationships/slicer" Target="../slicers/slicer1.xml"/><Relationship Id="rId5" Type="http://schemas.openxmlformats.org/officeDocument/2006/relationships/table" Target="../tables/table1.xml"/><Relationship Id="rId4"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27"/>
  <sheetViews>
    <sheetView showGridLines="0" tabSelected="1" zoomScale="90" zoomScaleNormal="90" workbookViewId="0">
      <pane ySplit="11" topLeftCell="A12" activePane="bottomLeft" state="frozen"/>
      <selection pane="bottomLeft" sqref="A1:C1"/>
    </sheetView>
  </sheetViews>
  <sheetFormatPr defaultRowHeight="15" x14ac:dyDescent="0.25"/>
  <cols>
    <col min="1" max="1" width="17.140625" customWidth="1"/>
    <col min="2" max="2" width="14.42578125" customWidth="1"/>
    <col min="3" max="6" width="15.7109375" customWidth="1"/>
    <col min="7" max="7" width="14.7109375" customWidth="1"/>
    <col min="8" max="8" width="15.7109375" customWidth="1"/>
    <col min="9" max="9" width="20.7109375" customWidth="1"/>
    <col min="10" max="10" width="14.140625" customWidth="1"/>
    <col min="11" max="11" width="21.140625" customWidth="1"/>
    <col min="12" max="12" width="24.5703125" customWidth="1"/>
    <col min="13" max="13" width="9.140625" customWidth="1"/>
  </cols>
  <sheetData>
    <row r="1" spans="1:12" ht="35.25" customHeight="1" x14ac:dyDescent="0.25">
      <c r="A1" s="45" t="s">
        <v>67</v>
      </c>
      <c r="B1" s="45"/>
      <c r="C1" s="45"/>
      <c r="D1" s="18"/>
      <c r="E1" s="18"/>
      <c r="F1" s="33"/>
      <c r="G1" s="38">
        <f>IFERROR(COUNTIF(Tbl_Deals_1[STATUS],"WON"),"")</f>
        <v>3</v>
      </c>
      <c r="H1" s="39">
        <f>IFERROR(SUMIF(Tbl_Deals_1[STATUS],"WON",Tbl_Deals_1[DEAL VALUE]),"")</f>
        <v>161000</v>
      </c>
      <c r="I1" s="41">
        <f>IFERROR(COUNTIF(Tbl_Deals_1[STATUS],"LOST"),"")</f>
        <v>7</v>
      </c>
      <c r="J1" s="40">
        <f>IFERROR(SUMIF(Tbl_Deals_1[STATUS],"LOST",Tbl_Deals_1[DEAL VALUE]),"")</f>
        <v>74000</v>
      </c>
      <c r="K1" s="18"/>
      <c r="L1" s="18"/>
    </row>
    <row r="2" spans="1:12" ht="20.100000000000001" customHeight="1" x14ac:dyDescent="0.25">
      <c r="B2" s="4"/>
      <c r="G2" s="8"/>
      <c r="J2" s="42" t="s">
        <v>57</v>
      </c>
      <c r="K2" s="43" t="s">
        <v>8</v>
      </c>
      <c r="L2" s="43"/>
    </row>
    <row r="3" spans="1:12" ht="20.100000000000001" customHeight="1" thickBot="1" x14ac:dyDescent="0.35">
      <c r="A3" s="17" t="s">
        <v>55</v>
      </c>
      <c r="C3" s="26" t="s">
        <v>19</v>
      </c>
      <c r="D3" s="14" t="s">
        <v>20</v>
      </c>
      <c r="E3" s="13" t="s">
        <v>22</v>
      </c>
      <c r="F3" s="9" t="s">
        <v>21</v>
      </c>
      <c r="H3" s="36" t="s">
        <v>27</v>
      </c>
      <c r="J3" s="42"/>
    </row>
    <row r="4" spans="1:12" ht="20.100000000000001" customHeight="1" thickBot="1" x14ac:dyDescent="0.35">
      <c r="A4" s="19">
        <f>IFERROR(COUNTIF(Tbl_Deals_1[STATUS],""),"")</f>
        <v>6</v>
      </c>
      <c r="B4" s="15" t="s">
        <v>26</v>
      </c>
      <c r="C4" s="7">
        <f>IFERROR(COUNTIFS(Tbl_Deals_1[STATUS],"",Tbl_Deals_1[STAGE],C3),"")</f>
        <v>3</v>
      </c>
      <c r="D4" s="7">
        <f>IFERROR(COUNTIFS(Tbl_Deals_1[STATUS],"",Tbl_Deals_1[STAGE],D3),"")</f>
        <v>1</v>
      </c>
      <c r="E4" s="7">
        <f>IFERROR(COUNTIFS(Tbl_Deals_1[STATUS],"",Tbl_Deals_1[STAGE],E3),"")</f>
        <v>1</v>
      </c>
      <c r="F4" s="7">
        <f>IFERROR(COUNTIFS(Tbl_Deals_1[STATUS],"",Tbl_Deals_1[STAGE],F3),"")</f>
        <v>1</v>
      </c>
      <c r="H4" s="32">
        <f>IFERROR((COUNTIF(Tbl_Deals_1[STATUS],"WON")/SUM(COUNTIF(Tbl_Deals_1[STATUS],"WON"),COUNTIF(Tbl_Deals_1[STATUS],"LOST"))),"")</f>
        <v>0.3</v>
      </c>
      <c r="I4" s="28" t="str">
        <f>C3</f>
        <v>Lead</v>
      </c>
      <c r="J4" s="37">
        <f>IFERROR(COUNTIFS(Tbl_Deals_1[STATUS],"LOST",Tbl_Deals_1[STAGE],I4)/COUNTIF(Tbl_Deals_1[STATUS],"LOST"),"")</f>
        <v>0.2857142857142857</v>
      </c>
    </row>
    <row r="5" spans="1:12" ht="20.100000000000001" customHeight="1" x14ac:dyDescent="0.25">
      <c r="A5" s="21" t="s">
        <v>25</v>
      </c>
      <c r="H5" s="35"/>
      <c r="I5" s="29" t="str">
        <f>D3</f>
        <v>Opportunity</v>
      </c>
      <c r="J5" s="37">
        <f>IFERROR(COUNTIFS(Tbl_Deals_1[STATUS],"LOST",Tbl_Deals_1[STAGE],I5)/COUNTIF(Tbl_Deals_1[STATUS],"LOST"),"")</f>
        <v>0.14285714285714285</v>
      </c>
    </row>
    <row r="6" spans="1:12" ht="20.100000000000001" customHeight="1" x14ac:dyDescent="0.3">
      <c r="A6" s="24">
        <f>IFERROR(SUMIF(Tbl_Deals_1[STATUS],"",Tbl_Deals_1[DEAL VALUE]),"")</f>
        <v>21200</v>
      </c>
      <c r="B6" s="15" t="s">
        <v>24</v>
      </c>
      <c r="C6" s="27">
        <f>IFERROR(SUMIFS(Tbl_Deals_1[DEAL VALUE],Tbl_Deals_1[STATUS],"",Tbl_Deals_1[STAGE],C3),"")</f>
        <v>8800</v>
      </c>
      <c r="D6" s="11">
        <f>IFERROR(SUMIFS(Tbl_Deals_1[DEAL VALUE],Tbl_Deals_1[STATUS],"",Tbl_Deals_1[STAGE],D3),"")</f>
        <v>10000</v>
      </c>
      <c r="E6" s="12">
        <f>IFERROR(SUMIFS(Tbl_Deals_1[DEAL VALUE],Tbl_Deals_1[STATUS],"",Tbl_Deals_1[STAGE],E3),"")</f>
        <v>1900</v>
      </c>
      <c r="F6" s="10">
        <f>IFERROR(SUMIFS(Tbl_Deals_1[DEAL VALUE],Tbl_Deals_1[STATUS],"",Tbl_Deals_1[STAGE],F3),"")</f>
        <v>500</v>
      </c>
      <c r="H6" s="35" t="s">
        <v>58</v>
      </c>
      <c r="I6" s="30" t="str">
        <f>E3</f>
        <v>Demo</v>
      </c>
      <c r="J6" s="37">
        <f>IFERROR(COUNTIFS(Tbl_Deals_1[STATUS],"LOST",Tbl_Deals_1[STAGE],I6)/COUNTIF(Tbl_Deals_1[STATUS],"LOST"),"")</f>
        <v>0.42857142857142855</v>
      </c>
    </row>
    <row r="7" spans="1:12" ht="20.100000000000001" customHeight="1" x14ac:dyDescent="0.25">
      <c r="A7" s="25" t="s">
        <v>24</v>
      </c>
      <c r="D7" s="6"/>
      <c r="E7" s="6"/>
      <c r="F7" s="6"/>
      <c r="H7" s="44">
        <f>IFERROR(SUMPRODUCT(--(Tbl_Deals_1[STATUS]="Won"),--(Tbl_Deals_1[CLOSE DATE]&gt;0),Tbl_Deals_1[CLOSE DATE]-Tbl_Deals_1[CREATED DATE]+1)/COUNTIF(Tbl_Deals_1[STATUS],"Won"),"")</f>
        <v>17.333333333333332</v>
      </c>
      <c r="I7" s="31" t="str">
        <f>F3</f>
        <v>Quote</v>
      </c>
      <c r="J7" s="37">
        <f>IFERROR(COUNTIFS(Tbl_Deals_1[STATUS],"LOST",Tbl_Deals_1[STAGE],I7)/COUNTIF(Tbl_Deals_1[STATUS],"LOST"),"")</f>
        <v>0.14285714285714285</v>
      </c>
    </row>
    <row r="8" spans="1:12" ht="20.100000000000001" customHeight="1" x14ac:dyDescent="0.3">
      <c r="A8" s="20">
        <f>IFERROR(SUMPRODUCT(--(Tbl_Deals_1[STATUS]=""),Tbl_Deals_1[DEAL VALUE],Tbl_Deals_1[WIN %]),"")</f>
        <v>5070</v>
      </c>
      <c r="B8" s="15" t="s">
        <v>23</v>
      </c>
      <c r="C8" s="27">
        <f>IFERROR(SUMPRODUCT(--(Tbl_Deals_1[STATUS]=""),--(Tbl_Deals_1[STAGE]=C3),Tbl_Deals_1[DEAL VALUE],Tbl_Deals_1[WIN %]),"")</f>
        <v>2680</v>
      </c>
      <c r="D8" s="11">
        <f>IFERROR(SUMPRODUCT(--(Tbl_Deals_1[STATUS]=""),--(Tbl_Deals_1[STAGE]=D3),Tbl_Deals_1[DEAL VALUE],Tbl_Deals_1[WIN %]),"")</f>
        <v>1000</v>
      </c>
      <c r="E8" s="12">
        <f>IFERROR(SUMPRODUCT(--(Tbl_Deals_1[STATUS]=""),--(Tbl_Deals_1[STAGE]=E3),Tbl_Deals_1[DEAL VALUE],Tbl_Deals_1[WIN %]),"")</f>
        <v>1140</v>
      </c>
      <c r="F8" s="10">
        <f>IFERROR(SUMPRODUCT(--(Tbl_Deals_1[STATUS]=""),--(Tbl_Deals_1[STAGE]=F3),Tbl_Deals_1[DEAL VALUE],Tbl_Deals_1[WIN %]),"")</f>
        <v>250</v>
      </c>
      <c r="H8" s="44"/>
    </row>
    <row r="9" spans="1:12" ht="20.100000000000001" customHeight="1" x14ac:dyDescent="0.25">
      <c r="A9" s="21" t="s">
        <v>23</v>
      </c>
      <c r="H9" s="34" t="s">
        <v>54</v>
      </c>
    </row>
    <row r="10" spans="1:12" x14ac:dyDescent="0.25">
      <c r="A10" s="3"/>
      <c r="B10" s="3"/>
      <c r="C10" s="5" t="s">
        <v>53</v>
      </c>
      <c r="D10" s="3"/>
      <c r="E10" s="5" t="s">
        <v>53</v>
      </c>
      <c r="F10" s="5"/>
      <c r="G10" s="3"/>
      <c r="I10" s="3"/>
      <c r="J10" s="3"/>
      <c r="K10" s="3"/>
    </row>
    <row r="11" spans="1:12" x14ac:dyDescent="0.25">
      <c r="A11" s="16" t="s">
        <v>9</v>
      </c>
      <c r="B11" s="16" t="s">
        <v>10</v>
      </c>
      <c r="C11" s="16" t="s">
        <v>11</v>
      </c>
      <c r="D11" s="16" t="s">
        <v>12</v>
      </c>
      <c r="E11" s="16" t="s">
        <v>13</v>
      </c>
      <c r="F11" s="22" t="s">
        <v>17</v>
      </c>
      <c r="G11" s="22" t="s">
        <v>7</v>
      </c>
      <c r="H11" s="16" t="s">
        <v>14</v>
      </c>
      <c r="I11" s="16" t="s">
        <v>16</v>
      </c>
      <c r="J11" s="16" t="s">
        <v>15</v>
      </c>
      <c r="K11" s="16" t="s">
        <v>56</v>
      </c>
      <c r="L11" s="16" t="s">
        <v>18</v>
      </c>
    </row>
    <row r="12" spans="1:12" x14ac:dyDescent="0.25">
      <c r="A12" t="s">
        <v>28</v>
      </c>
      <c r="B12" t="s">
        <v>0</v>
      </c>
      <c r="C12" s="23">
        <v>5000</v>
      </c>
      <c r="D12" s="2">
        <v>42676</v>
      </c>
      <c r="E12" t="s">
        <v>22</v>
      </c>
      <c r="F12" s="1"/>
      <c r="G12" s="6" t="s">
        <v>5</v>
      </c>
      <c r="H12" s="2">
        <v>42705</v>
      </c>
      <c r="K12" s="2"/>
    </row>
    <row r="13" spans="1:12" x14ac:dyDescent="0.25">
      <c r="A13" t="s">
        <v>29</v>
      </c>
      <c r="B13" t="s">
        <v>1</v>
      </c>
      <c r="C13" s="23">
        <v>10000</v>
      </c>
      <c r="D13" s="2">
        <v>42689</v>
      </c>
      <c r="E13" t="s">
        <v>21</v>
      </c>
      <c r="F13" s="1"/>
      <c r="G13" s="6" t="s">
        <v>6</v>
      </c>
      <c r="H13" s="2">
        <v>42719</v>
      </c>
      <c r="K13" s="2"/>
    </row>
    <row r="14" spans="1:12" x14ac:dyDescent="0.25">
      <c r="A14" t="s">
        <v>30</v>
      </c>
      <c r="B14" t="s">
        <v>2</v>
      </c>
      <c r="C14" s="23">
        <v>50000</v>
      </c>
      <c r="D14" s="2">
        <v>42708</v>
      </c>
      <c r="E14" t="s">
        <v>22</v>
      </c>
      <c r="F14" s="1"/>
      <c r="G14" s="6" t="s">
        <v>5</v>
      </c>
      <c r="H14" s="2"/>
      <c r="K14" s="2"/>
    </row>
    <row r="15" spans="1:12" x14ac:dyDescent="0.25">
      <c r="A15" t="s">
        <v>31</v>
      </c>
      <c r="B15" t="s">
        <v>3</v>
      </c>
      <c r="C15" s="23">
        <v>1000</v>
      </c>
      <c r="D15" s="2">
        <v>42711</v>
      </c>
      <c r="E15" t="s">
        <v>21</v>
      </c>
      <c r="F15" s="1"/>
      <c r="G15" s="6" t="s">
        <v>6</v>
      </c>
      <c r="H15" s="2">
        <v>42719</v>
      </c>
      <c r="K15" s="2"/>
    </row>
    <row r="16" spans="1:12" x14ac:dyDescent="0.25">
      <c r="A16" t="s">
        <v>32</v>
      </c>
      <c r="B16" t="s">
        <v>4</v>
      </c>
      <c r="C16" s="23">
        <v>150000</v>
      </c>
      <c r="D16" s="2">
        <v>42739</v>
      </c>
      <c r="E16" t="s">
        <v>22</v>
      </c>
      <c r="F16" s="1"/>
      <c r="G16" s="6" t="s">
        <v>6</v>
      </c>
      <c r="H16" s="2">
        <v>42750</v>
      </c>
      <c r="K16" s="2"/>
    </row>
    <row r="17" spans="1:12" x14ac:dyDescent="0.25">
      <c r="A17" t="s">
        <v>33</v>
      </c>
      <c r="B17" t="s">
        <v>43</v>
      </c>
      <c r="C17" s="23">
        <v>5000</v>
      </c>
      <c r="D17" s="2">
        <v>42739</v>
      </c>
      <c r="E17" t="s">
        <v>22</v>
      </c>
      <c r="F17" s="1"/>
      <c r="G17" s="6" t="s">
        <v>5</v>
      </c>
      <c r="H17" s="2">
        <v>42754</v>
      </c>
      <c r="K17" s="2"/>
    </row>
    <row r="18" spans="1:12" x14ac:dyDescent="0.25">
      <c r="A18" t="s">
        <v>34</v>
      </c>
      <c r="B18" t="s">
        <v>44</v>
      </c>
      <c r="C18" s="23">
        <v>1000</v>
      </c>
      <c r="D18" s="2">
        <v>42743</v>
      </c>
      <c r="E18" t="s">
        <v>21</v>
      </c>
      <c r="F18" s="1"/>
      <c r="G18" s="6" t="s">
        <v>5</v>
      </c>
      <c r="H18" s="2">
        <v>42755</v>
      </c>
      <c r="K18" s="2"/>
    </row>
    <row r="19" spans="1:12" x14ac:dyDescent="0.25">
      <c r="A19" t="s">
        <v>35</v>
      </c>
      <c r="B19" t="s">
        <v>45</v>
      </c>
      <c r="C19" s="23">
        <v>2000</v>
      </c>
      <c r="D19" s="2">
        <v>42744</v>
      </c>
      <c r="E19" t="s">
        <v>20</v>
      </c>
      <c r="F19" s="1"/>
      <c r="G19" s="6" t="s">
        <v>5</v>
      </c>
      <c r="H19" s="2">
        <v>42755</v>
      </c>
      <c r="K19" s="2"/>
    </row>
    <row r="20" spans="1:12" x14ac:dyDescent="0.25">
      <c r="A20" t="s">
        <v>36</v>
      </c>
      <c r="B20" t="s">
        <v>46</v>
      </c>
      <c r="C20" s="23">
        <v>4000</v>
      </c>
      <c r="D20" s="2">
        <v>42745</v>
      </c>
      <c r="E20" t="s">
        <v>19</v>
      </c>
      <c r="F20" s="1"/>
      <c r="G20" s="6" t="s">
        <v>5</v>
      </c>
      <c r="H20" s="2">
        <v>42746</v>
      </c>
      <c r="K20" s="2"/>
    </row>
    <row r="21" spans="1:12" x14ac:dyDescent="0.25">
      <c r="A21" t="s">
        <v>37</v>
      </c>
      <c r="B21" t="s">
        <v>47</v>
      </c>
      <c r="C21" s="23">
        <v>7000</v>
      </c>
      <c r="D21" s="2">
        <v>42745</v>
      </c>
      <c r="E21" t="s">
        <v>19</v>
      </c>
      <c r="F21" s="1"/>
      <c r="G21" s="6" t="s">
        <v>5</v>
      </c>
      <c r="H21" s="2">
        <v>42746</v>
      </c>
      <c r="K21" s="2"/>
    </row>
    <row r="22" spans="1:12" x14ac:dyDescent="0.25">
      <c r="A22" t="s">
        <v>38</v>
      </c>
      <c r="B22" t="s">
        <v>48</v>
      </c>
      <c r="C22" s="23">
        <v>1800</v>
      </c>
      <c r="D22" s="2">
        <v>42746</v>
      </c>
      <c r="E22" t="s">
        <v>19</v>
      </c>
      <c r="F22" s="1">
        <v>0.1</v>
      </c>
      <c r="G22" s="6"/>
      <c r="H22" s="2"/>
      <c r="K22" s="2">
        <v>42761</v>
      </c>
      <c r="L22" t="s">
        <v>61</v>
      </c>
    </row>
    <row r="23" spans="1:12" x14ac:dyDescent="0.25">
      <c r="A23" t="s">
        <v>39</v>
      </c>
      <c r="B23" t="s">
        <v>49</v>
      </c>
      <c r="C23" s="23">
        <v>1900</v>
      </c>
      <c r="D23" s="2">
        <v>42747</v>
      </c>
      <c r="E23" t="s">
        <v>22</v>
      </c>
      <c r="F23" s="1">
        <v>0.6</v>
      </c>
      <c r="G23" s="6"/>
      <c r="H23" s="2"/>
      <c r="K23" s="2">
        <v>42761</v>
      </c>
      <c r="L23" t="s">
        <v>62</v>
      </c>
    </row>
    <row r="24" spans="1:12" x14ac:dyDescent="0.25">
      <c r="A24" t="s">
        <v>40</v>
      </c>
      <c r="B24" t="s">
        <v>50</v>
      </c>
      <c r="C24" s="23">
        <v>6000</v>
      </c>
      <c r="D24" s="2">
        <v>42748</v>
      </c>
      <c r="E24" t="s">
        <v>19</v>
      </c>
      <c r="F24" s="1">
        <v>0.4</v>
      </c>
      <c r="G24" s="6"/>
      <c r="H24" s="2"/>
      <c r="K24" s="2">
        <v>42763</v>
      </c>
      <c r="L24" t="s">
        <v>63</v>
      </c>
    </row>
    <row r="25" spans="1:12" x14ac:dyDescent="0.25">
      <c r="A25" t="s">
        <v>41</v>
      </c>
      <c r="B25" t="s">
        <v>51</v>
      </c>
      <c r="C25" s="23">
        <v>500</v>
      </c>
      <c r="D25" s="2">
        <v>42748</v>
      </c>
      <c r="E25" t="s">
        <v>21</v>
      </c>
      <c r="F25" s="1">
        <v>0.5</v>
      </c>
      <c r="G25" s="6"/>
      <c r="H25" s="2"/>
      <c r="K25" s="2">
        <v>42764</v>
      </c>
      <c r="L25" t="s">
        <v>64</v>
      </c>
    </row>
    <row r="26" spans="1:12" x14ac:dyDescent="0.25">
      <c r="A26" t="s">
        <v>42</v>
      </c>
      <c r="B26" t="s">
        <v>52</v>
      </c>
      <c r="C26" s="23">
        <v>10000</v>
      </c>
      <c r="D26" s="2">
        <v>42750</v>
      </c>
      <c r="E26" t="s">
        <v>20</v>
      </c>
      <c r="F26" s="1">
        <v>0.1</v>
      </c>
      <c r="G26" s="6"/>
      <c r="H26" s="2"/>
      <c r="K26" s="2">
        <v>42766</v>
      </c>
      <c r="L26" t="s">
        <v>65</v>
      </c>
    </row>
    <row r="27" spans="1:12" x14ac:dyDescent="0.25">
      <c r="A27" t="s">
        <v>59</v>
      </c>
      <c r="B27" t="s">
        <v>60</v>
      </c>
      <c r="C27" s="23">
        <v>1000</v>
      </c>
      <c r="D27" s="2">
        <v>42755</v>
      </c>
      <c r="E27" t="s">
        <v>19</v>
      </c>
      <c r="F27" s="1">
        <v>0.1</v>
      </c>
      <c r="G27" s="6"/>
      <c r="H27" s="2"/>
      <c r="K27" s="2">
        <v>42766</v>
      </c>
      <c r="L27" t="s">
        <v>66</v>
      </c>
    </row>
  </sheetData>
  <mergeCells count="4">
    <mergeCell ref="J2:J3"/>
    <mergeCell ref="K2:L2"/>
    <mergeCell ref="H7:H8"/>
    <mergeCell ref="A1:C1"/>
  </mergeCells>
  <conditionalFormatting sqref="H4">
    <cfRule type="dataBar" priority="4">
      <dataBar>
        <cfvo type="percent" val="0"/>
        <cfvo type="percent" val="100"/>
        <color rgb="FF63C384"/>
      </dataBar>
      <extLst>
        <ext xmlns:x14="http://schemas.microsoft.com/office/spreadsheetml/2009/9/main" uri="{B025F937-C7B1-47D3-B67F-A62EFF666E3E}">
          <x14:id>{178154F7-A175-4F1A-9A9C-8F414F568603}</x14:id>
        </ext>
      </extLst>
    </cfRule>
  </conditionalFormatting>
  <conditionalFormatting sqref="H12:H27">
    <cfRule type="expression" dxfId="1" priority="1">
      <formula>AND($H12&lt;$D12,OR($G12="WON",$G12="LOST"))</formula>
    </cfRule>
    <cfRule type="expression" dxfId="0" priority="7">
      <formula>AND($H12="",OR($G12="WON",$G12="LOST"))</formula>
    </cfRule>
  </conditionalFormatting>
  <conditionalFormatting sqref="J4:J7">
    <cfRule type="dataBar" priority="2">
      <dataBar>
        <cfvo type="min"/>
        <cfvo type="max"/>
        <color rgb="FFB2460A"/>
      </dataBar>
      <extLst>
        <ext xmlns:x14="http://schemas.microsoft.com/office/spreadsheetml/2009/9/main" uri="{B025F937-C7B1-47D3-B67F-A62EFF666E3E}">
          <x14:id>{765376A5-8429-4A4B-AFF7-3EAA1D1D6ED5}</x14:id>
        </ext>
      </extLst>
    </cfRule>
  </conditionalFormatting>
  <dataValidations count="2">
    <dataValidation type="list" allowBlank="1" showInputMessage="1" showErrorMessage="1" sqref="E12:E27" xr:uid="{00000000-0002-0000-0100-000000000000}">
      <formula1>L_ST</formula1>
    </dataValidation>
    <dataValidation type="list" allowBlank="1" showInputMessage="1" showErrorMessage="1" sqref="G12:G27" xr:uid="{00000000-0002-0000-0100-000001000000}">
      <formula1>"WON, LOST"</formula1>
    </dataValidation>
  </dataValidations>
  <hyperlinks>
    <hyperlink ref="A1:C1" r:id="rId1" display="نموذج تقرير مبيعات" xr:uid="{8964AD8B-9E6C-47A5-BA64-238FD2EB1713}"/>
  </hyperlinks>
  <pageMargins left="0.7" right="0.7" top="0.75" bottom="0.75" header="0.3" footer="0.3"/>
  <pageSetup orientation="portrait" horizontalDpi="4294967293" verticalDpi="0" r:id="rId2"/>
  <drawing r:id="rId3"/>
  <legacyDrawing r:id="rId4"/>
  <tableParts count="1">
    <tablePart r:id="rId5"/>
  </tableParts>
  <extLst>
    <ext xmlns:x14="http://schemas.microsoft.com/office/spreadsheetml/2009/9/main" uri="{78C0D931-6437-407d-A8EE-F0AAD7539E65}">
      <x14:conditionalFormattings>
        <x14:conditionalFormatting xmlns:xm="http://schemas.microsoft.com/office/excel/2006/main">
          <x14:cfRule type="dataBar" id="{178154F7-A175-4F1A-9A9C-8F414F568603}">
            <x14:dataBar minLength="0" maxLength="100" border="1" gradient="0">
              <x14:cfvo type="percent">
                <xm:f>0</xm:f>
              </x14:cfvo>
              <x14:cfvo type="percent">
                <xm:f>100</xm:f>
              </x14:cfvo>
              <x14:borderColor theme="0"/>
              <x14:negativeFillColor rgb="FFFF0000"/>
              <x14:axisColor rgb="FF000000"/>
            </x14:dataBar>
          </x14:cfRule>
          <xm:sqref>H4</xm:sqref>
        </x14:conditionalFormatting>
        <x14:conditionalFormatting xmlns:xm="http://schemas.microsoft.com/office/excel/2006/main">
          <x14:cfRule type="dataBar" id="{765376A5-8429-4A4B-AFF7-3EAA1D1D6ED5}">
            <x14:dataBar minLength="0" maxLength="100" gradient="0">
              <x14:cfvo type="autoMin"/>
              <x14:cfvo type="autoMax"/>
              <x14:negativeFillColor rgb="FFFF0000"/>
              <x14:axisColor rgb="FF000000"/>
            </x14:dataBar>
          </x14:cfRule>
          <xm:sqref>J4:J7</xm:sqref>
        </x14:conditionalFormatting>
      </x14:conditionalFormattings>
    </ext>
    <ext xmlns:x15="http://schemas.microsoft.com/office/spreadsheetml/2010/11/main" uri="{3A4CF648-6AED-40f4-86FF-DC5316D8AED3}">
      <x14:slicerList xmlns:x14="http://schemas.microsoft.com/office/spreadsheetml/2009/9/main">
        <x14:slicer r:id="rId6"/>
      </x14:slicerList>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DEALS</vt:lpstr>
      <vt:lpstr>L_ST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ind zara</dc:creator>
  <cp:lastModifiedBy>hp</cp:lastModifiedBy>
  <dcterms:created xsi:type="dcterms:W3CDTF">2017-01-11T02:11:23Z</dcterms:created>
  <dcterms:modified xsi:type="dcterms:W3CDTF">2023-08-06T12:01:32Z</dcterms:modified>
</cp:coreProperties>
</file>